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kkn-02\Desktop\"/>
    </mc:Choice>
  </mc:AlternateContent>
  <xr:revisionPtr revIDLastSave="0" documentId="13_ncr:1_{94EE7278-8DA0-40CB-B876-E2531F97C8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旅費精算シート_原本" sheetId="3" r:id="rId1"/>
  </sheets>
  <definedNames>
    <definedName name="_xlnm.Print_Area" localSheetId="0">旅費精算シート_原本!$B$1:$V$49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42" i="3" l="1"/>
  <c r="Q42" i="3" s="1"/>
  <c r="U41" i="3"/>
  <c r="Q41" i="3" s="1"/>
  <c r="J39" i="3"/>
  <c r="Q39" i="3" s="1"/>
  <c r="Q38" i="3"/>
  <c r="F8" i="3"/>
  <c r="M7" i="3"/>
  <c r="U40" i="3" s="1"/>
  <c r="Q40" i="3" s="1"/>
  <c r="F7" i="3"/>
  <c r="Q43" i="3" l="1"/>
  <c r="J40" i="3"/>
  <c r="K7" i="3"/>
  <c r="U43" i="3"/>
</calcChain>
</file>

<file path=xl/sharedStrings.xml><?xml version="1.0" encoding="utf-8"?>
<sst xmlns="http://schemas.openxmlformats.org/spreadsheetml/2006/main" count="113" uniqueCount="55">
  <si>
    <t>出発日時</t>
    <rPh sb="0" eb="2">
      <t>シュッパツ</t>
    </rPh>
    <rPh sb="2" eb="4">
      <t>ニチジ</t>
    </rPh>
    <phoneticPr fontId="1"/>
  </si>
  <si>
    <t>到着日時</t>
    <rPh sb="0" eb="2">
      <t>トウチャク</t>
    </rPh>
    <rPh sb="2" eb="4">
      <t>ニチジ</t>
    </rPh>
    <phoneticPr fontId="1"/>
  </si>
  <si>
    <t>会合場所</t>
    <rPh sb="0" eb="2">
      <t>カイゴウ</t>
    </rPh>
    <rPh sb="2" eb="4">
      <t>バショ</t>
    </rPh>
    <phoneticPr fontId="1"/>
  </si>
  <si>
    <t>日程</t>
    <rPh sb="0" eb="2">
      <t>ニッテイ</t>
    </rPh>
    <phoneticPr fontId="1"/>
  </si>
  <si>
    <t>⇒</t>
    <phoneticPr fontId="1"/>
  </si>
  <si>
    <t>経路</t>
    <rPh sb="0" eb="2">
      <t>ケイロ</t>
    </rPh>
    <phoneticPr fontId="1"/>
  </si>
  <si>
    <t>宿泊費</t>
    <rPh sb="0" eb="2">
      <t>シュクハク</t>
    </rPh>
    <rPh sb="2" eb="3">
      <t>ヒ</t>
    </rPh>
    <phoneticPr fontId="1"/>
  </si>
  <si>
    <t>交通費</t>
    <phoneticPr fontId="1"/>
  </si>
  <si>
    <t>JR</t>
    <phoneticPr fontId="1"/>
  </si>
  <si>
    <t>地下鉄</t>
    <rPh sb="0" eb="3">
      <t>チカテツ</t>
    </rPh>
    <phoneticPr fontId="1"/>
  </si>
  <si>
    <t>泊</t>
    <rPh sb="0" eb="1">
      <t>ハク</t>
    </rPh>
    <phoneticPr fontId="1"/>
  </si>
  <si>
    <t>日</t>
    <rPh sb="0" eb="1">
      <t>ニチ</t>
    </rPh>
    <phoneticPr fontId="1"/>
  </si>
  <si>
    <t>その他</t>
    <rPh sb="2" eb="3">
      <t>タ</t>
    </rPh>
    <phoneticPr fontId="1"/>
  </si>
  <si>
    <t>バス</t>
    <phoneticPr fontId="1"/>
  </si>
  <si>
    <t>宿泊日数</t>
    <rPh sb="0" eb="2">
      <t>シュクハク</t>
    </rPh>
    <rPh sb="2" eb="4">
      <t>ニッスウ</t>
    </rPh>
    <phoneticPr fontId="1"/>
  </si>
  <si>
    <t>宿泊代金</t>
    <rPh sb="0" eb="2">
      <t>シュクハク</t>
    </rPh>
    <rPh sb="2" eb="4">
      <t>ダイキン</t>
    </rPh>
    <phoneticPr fontId="1"/>
  </si>
  <si>
    <t>円</t>
    <rPh sb="0" eb="1">
      <t>エン</t>
    </rPh>
    <phoneticPr fontId="1"/>
  </si>
  <si>
    <t>上限の半額</t>
    <rPh sb="0" eb="2">
      <t>ジョウゲン</t>
    </rPh>
    <rPh sb="3" eb="5">
      <t>ハンガク</t>
    </rPh>
    <phoneticPr fontId="1"/>
  </si>
  <si>
    <t>支払いなし</t>
    <rPh sb="0" eb="2">
      <t>シハラ</t>
    </rPh>
    <phoneticPr fontId="1"/>
  </si>
  <si>
    <t>宿泊費</t>
    <phoneticPr fontId="1"/>
  </si>
  <si>
    <t>出張手当</t>
    <phoneticPr fontId="1"/>
  </si>
  <si>
    <t>早朝手当</t>
    <phoneticPr fontId="1"/>
  </si>
  <si>
    <t>深夜手当</t>
    <phoneticPr fontId="1"/>
  </si>
  <si>
    <t>振込合計</t>
    <phoneticPr fontId="1"/>
  </si>
  <si>
    <t>金額</t>
    <phoneticPr fontId="1"/>
  </si>
  <si>
    <t>宿泊代金
領収証</t>
    <rPh sb="0" eb="2">
      <t>シュクハク</t>
    </rPh>
    <rPh sb="2" eb="4">
      <t>ダイキン</t>
    </rPh>
    <rPh sb="5" eb="7">
      <t>リョウシュウ</t>
    </rPh>
    <rPh sb="7" eb="8">
      <t>ショウ</t>
    </rPh>
    <phoneticPr fontId="1"/>
  </si>
  <si>
    <t>一般社団法人日本粉体工業技術協会　会員旅費精算書</t>
    <rPh sb="0" eb="2">
      <t>イッパン</t>
    </rPh>
    <rPh sb="2" eb="4">
      <t>シャダン</t>
    </rPh>
    <rPh sb="4" eb="6">
      <t>ホウジン</t>
    </rPh>
    <rPh sb="6" eb="16">
      <t>フンタイ</t>
    </rPh>
    <rPh sb="17" eb="19">
      <t>カイイン</t>
    </rPh>
    <rPh sb="19" eb="21">
      <t>リョヒ</t>
    </rPh>
    <rPh sb="21" eb="23">
      <t>セイサン</t>
    </rPh>
    <rPh sb="23" eb="24">
      <t>ショ</t>
    </rPh>
    <phoneticPr fontId="1"/>
  </si>
  <si>
    <t>会合名</t>
    <rPh sb="0" eb="2">
      <t>カイゴウ</t>
    </rPh>
    <rPh sb="2" eb="3">
      <t>メイ</t>
    </rPh>
    <phoneticPr fontId="1"/>
  </si>
  <si>
    <t>※宿泊代金領収証はPDFでも可</t>
    <rPh sb="1" eb="3">
      <t>シュクハク</t>
    </rPh>
    <rPh sb="3" eb="5">
      <t>ダイキン</t>
    </rPh>
    <phoneticPr fontId="1"/>
  </si>
  <si>
    <t>タクシー</t>
    <phoneticPr fontId="1"/>
  </si>
  <si>
    <t>新幹線</t>
    <rPh sb="0" eb="3">
      <t>シンカンセン</t>
    </rPh>
    <phoneticPr fontId="1"/>
  </si>
  <si>
    <t>私鉄</t>
    <rPh sb="0" eb="2">
      <t>シテツ</t>
    </rPh>
    <phoneticPr fontId="1"/>
  </si>
  <si>
    <t>宿泊費の金額について</t>
    <phoneticPr fontId="1"/>
  </si>
  <si>
    <t>交通機関名</t>
    <rPh sb="0" eb="4">
      <t>コウツウキカン</t>
    </rPh>
    <rPh sb="4" eb="5">
      <t>メイ</t>
    </rPh>
    <phoneticPr fontId="1"/>
  </si>
  <si>
    <t>　宿泊費上限金額</t>
    <phoneticPr fontId="1"/>
  </si>
  <si>
    <t>　宿泊代金領収証なしの場合</t>
    <phoneticPr fontId="1"/>
  </si>
  <si>
    <t>　協会が支払（手配）の場合</t>
    <phoneticPr fontId="1"/>
  </si>
  <si>
    <t>※宿泊代金が宿泊費上限金額を超えない場合 ⇒ 宿泊代金全額
　宿泊代金が宿泊費上限金額を超えた場合 ⇒ 宿泊費上限金額
　をお支払いいたします。
　（ただし、領収証なしの場合は宿泊費上限の半額をお支払いし、
　　協会が支払いの場合はお支払いなしとさせていただきます）</t>
    <phoneticPr fontId="1"/>
  </si>
  <si>
    <t>YYYY/MM/DD</t>
    <phoneticPr fontId="1"/>
  </si>
  <si>
    <t>HH:MM</t>
    <phoneticPr fontId="1"/>
  </si>
  <si>
    <t>円</t>
    <rPh sb="0" eb="1">
      <t>エン</t>
    </rPh>
    <phoneticPr fontId="1"/>
  </si>
  <si>
    <t>源泉税計</t>
    <rPh sb="0" eb="2">
      <t>ゲンセン</t>
    </rPh>
    <rPh sb="2" eb="3">
      <t>ゼイ</t>
    </rPh>
    <rPh sb="3" eb="4">
      <t>ケイ</t>
    </rPh>
    <phoneticPr fontId="1"/>
  </si>
  <si>
    <t>源泉税込</t>
    <rPh sb="0" eb="2">
      <t>ゲンセン</t>
    </rPh>
    <rPh sb="2" eb="4">
      <t>ゼイコ</t>
    </rPh>
    <phoneticPr fontId="1"/>
  </si>
  <si>
    <t>源泉税込</t>
    <rPh sb="0" eb="2">
      <t>ゲンセン</t>
    </rPh>
    <phoneticPr fontId="1"/>
  </si>
  <si>
    <t>提出日</t>
    <phoneticPr fontId="1"/>
  </si>
  <si>
    <t>※宿泊費上限以内で、宿泊費に朝食代金を含めることができます。
　ただし、朝食代金の領収証がない場合は、朝食代金はお支払いいたしません。
　また、宿泊代金の領収証がない場合も、朝食代金はお支払いいたしません。</t>
    <rPh sb="3" eb="4">
      <t>ヒ</t>
    </rPh>
    <rPh sb="4" eb="6">
      <t>ジョウゲン</t>
    </rPh>
    <rPh sb="6" eb="8">
      <t>イナイ</t>
    </rPh>
    <rPh sb="10" eb="12">
      <t>シュクハク</t>
    </rPh>
    <rPh sb="12" eb="13">
      <t>ヒ</t>
    </rPh>
    <rPh sb="14" eb="16">
      <t>チョウショク</t>
    </rPh>
    <rPh sb="16" eb="18">
      <t>ダイキン</t>
    </rPh>
    <rPh sb="19" eb="20">
      <t>フク</t>
    </rPh>
    <rPh sb="36" eb="38">
      <t>チョウショク</t>
    </rPh>
    <rPh sb="38" eb="40">
      <t>ダイキン</t>
    </rPh>
    <rPh sb="41" eb="43">
      <t>リョウシュウ</t>
    </rPh>
    <rPh sb="43" eb="44">
      <t>ショウ</t>
    </rPh>
    <rPh sb="47" eb="49">
      <t>バアイ</t>
    </rPh>
    <rPh sb="51" eb="53">
      <t>チョウショク</t>
    </rPh>
    <rPh sb="53" eb="55">
      <t>ダイキン</t>
    </rPh>
    <rPh sb="57" eb="59">
      <t>シハラ</t>
    </rPh>
    <rPh sb="72" eb="74">
      <t>シュクハク</t>
    </rPh>
    <rPh sb="74" eb="76">
      <t>ダイキン</t>
    </rPh>
    <rPh sb="77" eb="79">
      <t>リョウシュウ</t>
    </rPh>
    <rPh sb="79" eb="80">
      <t>ショウ</t>
    </rPh>
    <rPh sb="83" eb="85">
      <t>バアイ</t>
    </rPh>
    <rPh sb="87" eb="89">
      <t>チョウショク</t>
    </rPh>
    <rPh sb="89" eb="91">
      <t>ダイキン</t>
    </rPh>
    <rPh sb="93" eb="95">
      <t>シハラ</t>
    </rPh>
    <phoneticPr fontId="1"/>
  </si>
  <si>
    <t>郵便番号</t>
    <rPh sb="0" eb="2">
      <t>ユウビン</t>
    </rPh>
    <rPh sb="2" eb="4">
      <t>バンゴウ</t>
    </rPh>
    <phoneticPr fontId="1"/>
  </si>
  <si>
    <t>自宅住所</t>
    <phoneticPr fontId="1"/>
  </si>
  <si>
    <t>氏名</t>
    <phoneticPr fontId="1"/>
  </si>
  <si>
    <t>航空機</t>
    <rPh sb="0" eb="3">
      <t>コウクウキ</t>
    </rPh>
    <phoneticPr fontId="1"/>
  </si>
  <si>
    <t>※黄色の部分に入力（あるいはリストから選択）ください。</t>
    <rPh sb="1" eb="3">
      <t>キイロ</t>
    </rPh>
    <rPh sb="4" eb="6">
      <t>ブブン</t>
    </rPh>
    <rPh sb="7" eb="9">
      <t>ニュウリョク</t>
    </rPh>
    <rPh sb="19" eb="21">
      <t>センタク</t>
    </rPh>
    <phoneticPr fontId="1"/>
  </si>
  <si>
    <r>
      <t xml:space="preserve">備考
</t>
    </r>
    <r>
      <rPr>
        <sz val="8"/>
        <color rgb="FFFF0000"/>
        <rFont val="ＭＳ Ｐゴシック"/>
        <family val="3"/>
        <charset val="128"/>
        <scheme val="minor"/>
      </rPr>
      <t>※交通機関名が「その他」の場合、
交通機関名を入力ください。</t>
    </r>
    <rPh sb="0" eb="2">
      <t>ビコウ</t>
    </rPh>
    <rPh sb="4" eb="6">
      <t>コウツウ</t>
    </rPh>
    <rPh sb="6" eb="8">
      <t>キカン</t>
    </rPh>
    <rPh sb="8" eb="9">
      <t>メイ</t>
    </rPh>
    <rPh sb="13" eb="14">
      <t>タ</t>
    </rPh>
    <rPh sb="16" eb="18">
      <t>バアイ</t>
    </rPh>
    <rPh sb="20" eb="22">
      <t>コウツウ</t>
    </rPh>
    <rPh sb="22" eb="24">
      <t>キカン</t>
    </rPh>
    <rPh sb="24" eb="25">
      <t>メイ</t>
    </rPh>
    <rPh sb="26" eb="28">
      <t>ニュウリョク</t>
    </rPh>
    <phoneticPr fontId="1"/>
  </si>
  <si>
    <t>住民票のある自宅住所を入力ください</t>
    <rPh sb="0" eb="2">
      <t>ジュウミン</t>
    </rPh>
    <rPh sb="2" eb="3">
      <t>ヒョウ</t>
    </rPh>
    <rPh sb="6" eb="8">
      <t>ジタク</t>
    </rPh>
    <rPh sb="8" eb="10">
      <t>ジュウショ</t>
    </rPh>
    <rPh sb="11" eb="13">
      <t>ニュウリョク</t>
    </rPh>
    <phoneticPr fontId="1"/>
  </si>
  <si>
    <t>※航空機、タクシーを利用した場合は、必ず領収証（PDFでも可）を提出ください。提出がない場合は、お支払いできません。</t>
    <rPh sb="1" eb="3">
      <t>コウクウ</t>
    </rPh>
    <rPh sb="3" eb="4">
      <t>キ</t>
    </rPh>
    <rPh sb="10" eb="12">
      <t>リヨウ</t>
    </rPh>
    <rPh sb="14" eb="16">
      <t>バアイ</t>
    </rPh>
    <rPh sb="18" eb="19">
      <t>カナラ</t>
    </rPh>
    <rPh sb="20" eb="22">
      <t>リョウシュウ</t>
    </rPh>
    <rPh sb="22" eb="23">
      <t>ショウ</t>
    </rPh>
    <rPh sb="32" eb="34">
      <t>テイシュツ</t>
    </rPh>
    <rPh sb="39" eb="41">
      <t>テイシュツ</t>
    </rPh>
    <rPh sb="44" eb="46">
      <t>バアイ</t>
    </rPh>
    <rPh sb="49" eb="51">
      <t>シハラ</t>
    </rPh>
    <phoneticPr fontId="1"/>
  </si>
  <si>
    <t>リストから選択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</si>
</sst>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176" formatCode="&quot;(&quot;aaa&quot;)&quot;"/>
    <numFmt numFmtId="177" formatCode="h&quot;時&quot;mm&quot;分&quot;;@"/>
    <numFmt numFmtId="178" formatCode="yyyy&quot;年&quot;m&quot;月&quot;d&quot;日&quot;;@"/>
    <numFmt numFmtId="179" formatCode="m&quot;月&quot;d&quot;日&quot;;@"/>
    <numFmt numFmtId="180" formatCode="#,##0_ "/>
    <numFmt numFmtId="181" formatCode="&quot;@&quot;\ 0"/>
    <numFmt numFmtId="182" formatCode="h:mm;@"/>
    <numFmt numFmtId="183" formatCode="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9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181" fontId="7" fillId="0" borderId="10" xfId="1" applyNumberFormat="1" applyFont="1" applyFill="1" applyBorder="1" applyAlignment="1">
      <alignment vertical="center"/>
    </xf>
    <xf numFmtId="0" fontId="9" fillId="0" borderId="0" xfId="0" applyFont="1">
      <alignment vertical="center"/>
    </xf>
    <xf numFmtId="182" fontId="6" fillId="0" borderId="0" xfId="1" applyNumberFormat="1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80" fontId="0" fillId="0" borderId="0" xfId="0" applyNumberFormat="1" applyFill="1" applyBorder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181" fontId="7" fillId="0" borderId="0" xfId="1" applyNumberFormat="1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5" fontId="10" fillId="0" borderId="13" xfId="0" applyNumberFormat="1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Fill="1" applyBorder="1" applyAlignment="1">
      <alignment horizontal="left" vertical="center"/>
    </xf>
    <xf numFmtId="5" fontId="3" fillId="0" borderId="17" xfId="0" applyNumberFormat="1" applyFont="1" applyFill="1" applyBorder="1" applyAlignment="1">
      <alignment vertical="center"/>
    </xf>
    <xf numFmtId="0" fontId="15" fillId="0" borderId="0" xfId="0" applyFont="1">
      <alignment vertical="center"/>
    </xf>
    <xf numFmtId="0" fontId="16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177" fontId="5" fillId="0" borderId="21" xfId="0" applyNumberFormat="1" applyFont="1" applyFill="1" applyBorder="1" applyAlignment="1" applyProtection="1">
      <alignment vertical="center"/>
      <protection locked="0"/>
    </xf>
    <xf numFmtId="180" fontId="8" fillId="0" borderId="22" xfId="0" applyNumberFormat="1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1" applyNumberFormat="1" applyFont="1" applyFill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3" fillId="0" borderId="18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" fontId="3" fillId="0" borderId="0" xfId="0" applyNumberFormat="1" applyFont="1" applyBorder="1" applyAlignment="1">
      <alignment horizontal="right" vertical="center"/>
    </xf>
    <xf numFmtId="179" fontId="0" fillId="2" borderId="1" xfId="0" applyNumberFormat="1" applyFill="1" applyBorder="1" applyAlignment="1" applyProtection="1">
      <alignment horizontal="center" vertical="center"/>
      <protection locked="0"/>
    </xf>
    <xf numFmtId="183" fontId="0" fillId="2" borderId="1" xfId="0" applyNumberFormat="1" applyFill="1" applyBorder="1" applyAlignment="1" applyProtection="1">
      <alignment horizontal="right" vertical="center"/>
      <protection locked="0"/>
    </xf>
    <xf numFmtId="180" fontId="0" fillId="2" borderId="1" xfId="0" applyNumberFormat="1" applyFill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5" fontId="3" fillId="0" borderId="0" xfId="0" applyNumberFormat="1" applyFont="1" applyFill="1" applyBorder="1" applyAlignment="1">
      <alignment horizontal="center" vertical="center"/>
    </xf>
    <xf numFmtId="5" fontId="3" fillId="0" borderId="10" xfId="0" applyNumberFormat="1" applyFont="1" applyBorder="1" applyAlignment="1" applyProtection="1">
      <alignment horizontal="right" vertical="center"/>
      <protection locked="0"/>
    </xf>
    <xf numFmtId="5" fontId="10" fillId="0" borderId="20" xfId="0" applyNumberFormat="1" applyFont="1" applyBorder="1" applyAlignment="1">
      <alignment horizontal="right" vertical="center"/>
    </xf>
    <xf numFmtId="5" fontId="10" fillId="0" borderId="14" xfId="0" applyNumberFormat="1" applyFont="1" applyBorder="1" applyAlignment="1">
      <alignment horizontal="right" vertical="center"/>
    </xf>
    <xf numFmtId="0" fontId="15" fillId="0" borderId="25" xfId="0" applyFont="1" applyFill="1" applyBorder="1" applyAlignment="1">
      <alignment horizontal="left" vertical="center" wrapText="1"/>
    </xf>
    <xf numFmtId="5" fontId="3" fillId="0" borderId="18" xfId="0" applyNumberFormat="1" applyFont="1" applyBorder="1" applyAlignment="1">
      <alignment horizontal="righ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180" fontId="8" fillId="0" borderId="23" xfId="0" applyNumberFormat="1" applyFont="1" applyBorder="1" applyAlignment="1">
      <alignment horizontal="right" vertical="center"/>
    </xf>
    <xf numFmtId="180" fontId="8" fillId="0" borderId="24" xfId="0" applyNumberFormat="1" applyFont="1" applyBorder="1" applyAlignment="1">
      <alignment horizontal="right" vertical="center"/>
    </xf>
    <xf numFmtId="180" fontId="9" fillId="0" borderId="23" xfId="0" applyNumberFormat="1" applyFont="1" applyBorder="1" applyAlignment="1">
      <alignment horizontal="right" vertical="center"/>
    </xf>
    <xf numFmtId="180" fontId="9" fillId="0" borderId="24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left" vertical="center"/>
    </xf>
    <xf numFmtId="5" fontId="3" fillId="0" borderId="19" xfId="0" applyNumberFormat="1" applyFont="1" applyFill="1" applyBorder="1" applyAlignment="1">
      <alignment horizontal="center" vertical="center"/>
    </xf>
    <xf numFmtId="181" fontId="7" fillId="0" borderId="23" xfId="1" applyNumberFormat="1" applyFont="1" applyFill="1" applyBorder="1" applyAlignment="1">
      <alignment horizontal="left" vertical="center"/>
    </xf>
    <xf numFmtId="181" fontId="7" fillId="0" borderId="22" xfId="1" applyNumberFormat="1" applyFont="1" applyFill="1" applyBorder="1" applyAlignment="1">
      <alignment horizontal="left" vertical="center"/>
    </xf>
    <xf numFmtId="5" fontId="3" fillId="0" borderId="15" xfId="0" applyNumberFormat="1" applyFont="1" applyFill="1" applyBorder="1" applyAlignment="1">
      <alignment horizontal="center" vertical="center"/>
    </xf>
    <xf numFmtId="5" fontId="3" fillId="0" borderId="16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80" fontId="0" fillId="2" borderId="2" xfId="0" applyNumberFormat="1" applyFill="1" applyBorder="1" applyAlignment="1" applyProtection="1">
      <alignment horizontal="right" vertical="center"/>
      <protection locked="0"/>
    </xf>
    <xf numFmtId="18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0" fillId="0" borderId="8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8" fontId="0" fillId="2" borderId="2" xfId="0" applyNumberFormat="1" applyFill="1" applyBorder="1" applyAlignment="1" applyProtection="1">
      <alignment horizontal="center" vertical="center"/>
      <protection locked="0"/>
    </xf>
    <xf numFmtId="178" fontId="0" fillId="2" borderId="3" xfId="0" applyNumberFormat="1" applyFill="1" applyBorder="1" applyAlignment="1" applyProtection="1">
      <alignment horizontal="center" vertical="center"/>
      <protection locked="0"/>
    </xf>
    <xf numFmtId="178" fontId="0" fillId="2" borderId="4" xfId="0" applyNumberForma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2" borderId="2" xfId="0" applyNumberFormat="1" applyFill="1" applyBorder="1" applyAlignment="1" applyProtection="1">
      <alignment horizontal="center" vertical="center"/>
      <protection locked="0"/>
    </xf>
    <xf numFmtId="177" fontId="0" fillId="2" borderId="3" xfId="0" applyNumberFormat="1" applyFill="1" applyBorder="1" applyAlignment="1" applyProtection="1">
      <alignment horizontal="center" vertical="center"/>
      <protection locked="0"/>
    </xf>
    <xf numFmtId="177" fontId="0" fillId="2" borderId="4" xfId="0" applyNumberForma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AA$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40</xdr:row>
          <xdr:rowOff>28575</xdr:rowOff>
        </xdr:from>
        <xdr:to>
          <xdr:col>2</xdr:col>
          <xdr:colOff>742950</xdr:colOff>
          <xdr:row>41</xdr:row>
          <xdr:rowOff>19050</xdr:rowOff>
        </xdr:to>
        <xdr:sp macro="" textlink="">
          <xdr:nvSpPr>
            <xdr:cNvPr id="3073" name="Option Button 1" descr="あり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41</xdr:row>
          <xdr:rowOff>9525</xdr:rowOff>
        </xdr:from>
        <xdr:to>
          <xdr:col>2</xdr:col>
          <xdr:colOff>809625</xdr:colOff>
          <xdr:row>42</xdr:row>
          <xdr:rowOff>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41</xdr:row>
          <xdr:rowOff>228600</xdr:rowOff>
        </xdr:from>
        <xdr:to>
          <xdr:col>2</xdr:col>
          <xdr:colOff>1228725</xdr:colOff>
          <xdr:row>42</xdr:row>
          <xdr:rowOff>219075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なし（協会が支払）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52"/>
  <sheetViews>
    <sheetView showGridLines="0" tabSelected="1" zoomScaleNormal="100" workbookViewId="0">
      <selection activeCell="C3" sqref="C3:P3"/>
    </sheetView>
  </sheetViews>
  <sheetFormatPr defaultRowHeight="20.100000000000001" customHeight="1" x14ac:dyDescent="0.15"/>
  <cols>
    <col min="1" max="1" width="1.625" customWidth="1"/>
    <col min="2" max="2" width="12.625" customWidth="1"/>
    <col min="3" max="3" width="20.625" customWidth="1"/>
    <col min="4" max="4" width="5.625" customWidth="1"/>
    <col min="5" max="5" width="4.625" customWidth="1"/>
    <col min="6" max="6" width="6.625" customWidth="1"/>
    <col min="7" max="8" width="5.625" customWidth="1"/>
    <col min="9" max="9" width="9.625" customWidth="1"/>
    <col min="10" max="10" width="2.625" customWidth="1"/>
    <col min="11" max="14" width="5.125" customWidth="1"/>
    <col min="15" max="15" width="2.625" customWidth="1"/>
    <col min="16" max="16" width="11.625" customWidth="1"/>
    <col min="17" max="17" width="4.625" customWidth="1"/>
    <col min="18" max="18" width="7.625" customWidth="1"/>
    <col min="19" max="19" width="2.625" customWidth="1"/>
    <col min="20" max="20" width="5.125" customWidth="1"/>
    <col min="21" max="22" width="6.625" customWidth="1"/>
    <col min="23" max="23" width="1.625" customWidth="1"/>
    <col min="24" max="24" width="20.625" hidden="1" customWidth="1"/>
    <col min="25" max="25" width="9" hidden="1" customWidth="1"/>
    <col min="26" max="26" width="20.625" hidden="1" customWidth="1"/>
    <col min="27" max="27" width="9" hidden="1" customWidth="1"/>
  </cols>
  <sheetData>
    <row r="1" spans="2:27" ht="20.100000000000001" customHeight="1" x14ac:dyDescent="0.15">
      <c r="B1" s="100" t="s">
        <v>26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2:27" ht="30" customHeight="1" x14ac:dyDescent="0.15">
      <c r="B2" s="112" t="s">
        <v>50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2:27" ht="20.100000000000001" customHeight="1" x14ac:dyDescent="0.15">
      <c r="B3" s="36" t="s">
        <v>27</v>
      </c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R3" s="104" t="s">
        <v>44</v>
      </c>
      <c r="S3" s="105"/>
      <c r="T3" s="106" t="s">
        <v>38</v>
      </c>
      <c r="U3" s="107"/>
      <c r="V3" s="108"/>
      <c r="W3" s="2"/>
      <c r="Y3" t="s">
        <v>49</v>
      </c>
      <c r="Z3">
        <v>0</v>
      </c>
      <c r="AA3" s="37">
        <v>1</v>
      </c>
    </row>
    <row r="4" spans="2:27" ht="20.100000000000001" customHeight="1" x14ac:dyDescent="0.15">
      <c r="B4" s="36" t="s">
        <v>2</v>
      </c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  <c r="Q4" s="35"/>
      <c r="R4" s="104" t="s">
        <v>48</v>
      </c>
      <c r="S4" s="105"/>
      <c r="T4" s="109"/>
      <c r="U4" s="110"/>
      <c r="V4" s="111"/>
      <c r="W4" s="2"/>
      <c r="Y4" t="s">
        <v>29</v>
      </c>
      <c r="Z4">
        <v>1</v>
      </c>
      <c r="AA4" s="13"/>
    </row>
    <row r="5" spans="2:27" ht="15" customHeight="1" x14ac:dyDescent="0.15">
      <c r="I5" s="1"/>
      <c r="J5" s="1"/>
      <c r="K5" s="1"/>
      <c r="Y5" t="s">
        <v>30</v>
      </c>
      <c r="Z5">
        <v>2</v>
      </c>
    </row>
    <row r="6" spans="2:27" ht="20.100000000000001" customHeight="1" x14ac:dyDescent="0.15">
      <c r="B6" s="4" t="s">
        <v>3</v>
      </c>
      <c r="I6" s="1"/>
      <c r="J6" s="1"/>
      <c r="K6" s="1"/>
      <c r="Y6" t="s">
        <v>13</v>
      </c>
      <c r="Z6">
        <v>3</v>
      </c>
    </row>
    <row r="7" spans="2:27" ht="20.100000000000001" customHeight="1" x14ac:dyDescent="0.15">
      <c r="B7" s="36" t="s">
        <v>0</v>
      </c>
      <c r="C7" s="106" t="s">
        <v>38</v>
      </c>
      <c r="D7" s="107"/>
      <c r="E7" s="108"/>
      <c r="F7" s="3" t="e">
        <f>WEEKDAY(C7,1)</f>
        <v>#VALUE!</v>
      </c>
      <c r="G7" s="116" t="s">
        <v>39</v>
      </c>
      <c r="H7" s="117"/>
      <c r="I7" s="117"/>
      <c r="J7" s="118"/>
      <c r="K7" s="92" t="e">
        <f>M7-1</f>
        <v>#VALUE!</v>
      </c>
      <c r="L7" s="94" t="s">
        <v>10</v>
      </c>
      <c r="M7" s="96" t="e">
        <f>C8-C7+1</f>
        <v>#VALUE!</v>
      </c>
      <c r="N7" s="98" t="s">
        <v>11</v>
      </c>
      <c r="O7" s="33"/>
      <c r="P7" s="115"/>
      <c r="Q7" s="29"/>
      <c r="R7" s="30"/>
      <c r="S7" s="29"/>
      <c r="T7" s="9"/>
      <c r="U7" s="9"/>
      <c r="V7" s="7"/>
      <c r="Y7" t="s">
        <v>8</v>
      </c>
      <c r="Z7">
        <v>4</v>
      </c>
    </row>
    <row r="8" spans="2:27" ht="20.100000000000001" customHeight="1" x14ac:dyDescent="0.15">
      <c r="B8" s="36" t="s">
        <v>1</v>
      </c>
      <c r="C8" s="106" t="s">
        <v>38</v>
      </c>
      <c r="D8" s="107"/>
      <c r="E8" s="108"/>
      <c r="F8" s="3" t="e">
        <f>WEEKDAY(C8,1)</f>
        <v>#VALUE!</v>
      </c>
      <c r="G8" s="116" t="s">
        <v>39</v>
      </c>
      <c r="H8" s="117"/>
      <c r="I8" s="117"/>
      <c r="J8" s="118"/>
      <c r="K8" s="93"/>
      <c r="L8" s="95"/>
      <c r="M8" s="97"/>
      <c r="N8" s="99"/>
      <c r="O8" s="33"/>
      <c r="P8" s="115"/>
      <c r="Q8" s="29"/>
      <c r="R8" s="30"/>
      <c r="S8" s="29"/>
      <c r="T8" s="9"/>
      <c r="U8" s="9"/>
      <c r="V8" s="7"/>
      <c r="Y8" t="s">
        <v>31</v>
      </c>
      <c r="Z8">
        <v>5</v>
      </c>
      <c r="AA8" s="13">
        <v>0.29166666666666669</v>
      </c>
    </row>
    <row r="9" spans="2:27" ht="15" customHeight="1" x14ac:dyDescent="0.15">
      <c r="B9" s="5"/>
      <c r="Y9" t="s">
        <v>9</v>
      </c>
      <c r="Z9">
        <v>6</v>
      </c>
      <c r="AA9" s="13">
        <v>0.91666666666666663</v>
      </c>
    </row>
    <row r="10" spans="2:27" ht="20.100000000000001" customHeight="1" x14ac:dyDescent="0.15">
      <c r="B10" s="6" t="s">
        <v>7</v>
      </c>
      <c r="C10" s="25" t="s">
        <v>53</v>
      </c>
      <c r="D10" s="25"/>
      <c r="Q10" s="21"/>
      <c r="R10" s="22"/>
      <c r="S10" s="22"/>
      <c r="Y10" t="s">
        <v>12</v>
      </c>
      <c r="Z10">
        <v>7</v>
      </c>
    </row>
    <row r="11" spans="2:27" ht="39" customHeight="1" x14ac:dyDescent="0.15">
      <c r="B11" s="27" t="s">
        <v>3</v>
      </c>
      <c r="C11" s="50" t="s">
        <v>5</v>
      </c>
      <c r="D11" s="50"/>
      <c r="E11" s="50"/>
      <c r="F11" s="50"/>
      <c r="G11" s="50"/>
      <c r="H11" s="50"/>
      <c r="I11" s="50"/>
      <c r="J11" s="104" t="s">
        <v>33</v>
      </c>
      <c r="K11" s="114"/>
      <c r="L11" s="114"/>
      <c r="M11" s="114"/>
      <c r="N11" s="105"/>
      <c r="O11" s="104" t="s">
        <v>24</v>
      </c>
      <c r="P11" s="105"/>
      <c r="Q11" s="113" t="s">
        <v>51</v>
      </c>
      <c r="R11" s="114"/>
      <c r="S11" s="114"/>
      <c r="T11" s="114"/>
      <c r="U11" s="114"/>
      <c r="V11" s="105"/>
      <c r="Z11">
        <v>8</v>
      </c>
    </row>
    <row r="12" spans="2:27" ht="20.100000000000001" customHeight="1" x14ac:dyDescent="0.15">
      <c r="B12" s="44" t="s">
        <v>38</v>
      </c>
      <c r="C12" s="84"/>
      <c r="D12" s="85"/>
      <c r="E12" s="47" t="s">
        <v>4</v>
      </c>
      <c r="F12" s="84"/>
      <c r="G12" s="86"/>
      <c r="H12" s="86"/>
      <c r="I12" s="85"/>
      <c r="J12" s="84" t="s">
        <v>54</v>
      </c>
      <c r="K12" s="86"/>
      <c r="L12" s="86"/>
      <c r="M12" s="86"/>
      <c r="N12" s="85"/>
      <c r="O12" s="87"/>
      <c r="P12" s="88"/>
      <c r="Q12" s="89"/>
      <c r="R12" s="90"/>
      <c r="S12" s="90"/>
      <c r="T12" s="90"/>
      <c r="U12" s="90"/>
      <c r="V12" s="91"/>
      <c r="Z12">
        <v>9</v>
      </c>
    </row>
    <row r="13" spans="2:27" ht="20.100000000000001" customHeight="1" x14ac:dyDescent="0.15">
      <c r="B13" s="44"/>
      <c r="C13" s="84"/>
      <c r="D13" s="85"/>
      <c r="E13" s="47" t="s">
        <v>4</v>
      </c>
      <c r="F13" s="84"/>
      <c r="G13" s="86"/>
      <c r="H13" s="86"/>
      <c r="I13" s="85"/>
      <c r="J13" s="84" t="s">
        <v>54</v>
      </c>
      <c r="K13" s="86"/>
      <c r="L13" s="86"/>
      <c r="M13" s="86"/>
      <c r="N13" s="85"/>
      <c r="O13" s="87"/>
      <c r="P13" s="88"/>
      <c r="Q13" s="89"/>
      <c r="R13" s="90"/>
      <c r="S13" s="90"/>
      <c r="T13" s="90"/>
      <c r="U13" s="90"/>
      <c r="V13" s="91"/>
      <c r="Z13">
        <v>10</v>
      </c>
    </row>
    <row r="14" spans="2:27" ht="20.100000000000001" customHeight="1" x14ac:dyDescent="0.15">
      <c r="B14" s="44"/>
      <c r="C14" s="84"/>
      <c r="D14" s="85"/>
      <c r="E14" s="47" t="s">
        <v>4</v>
      </c>
      <c r="F14" s="84"/>
      <c r="G14" s="86"/>
      <c r="H14" s="86"/>
      <c r="I14" s="85"/>
      <c r="J14" s="84" t="s">
        <v>54</v>
      </c>
      <c r="K14" s="86"/>
      <c r="L14" s="86"/>
      <c r="M14" s="86"/>
      <c r="N14" s="85"/>
      <c r="O14" s="87"/>
      <c r="P14" s="88"/>
      <c r="Q14" s="89"/>
      <c r="R14" s="90"/>
      <c r="S14" s="90"/>
      <c r="T14" s="90"/>
      <c r="U14" s="90"/>
      <c r="V14" s="91"/>
      <c r="Z14">
        <v>11</v>
      </c>
    </row>
    <row r="15" spans="2:27" ht="20.100000000000001" customHeight="1" x14ac:dyDescent="0.15">
      <c r="B15" s="44"/>
      <c r="C15" s="84"/>
      <c r="D15" s="85"/>
      <c r="E15" s="47" t="s">
        <v>4</v>
      </c>
      <c r="F15" s="84"/>
      <c r="G15" s="86"/>
      <c r="H15" s="86"/>
      <c r="I15" s="85"/>
      <c r="J15" s="84" t="s">
        <v>54</v>
      </c>
      <c r="K15" s="86"/>
      <c r="L15" s="86"/>
      <c r="M15" s="86"/>
      <c r="N15" s="85"/>
      <c r="O15" s="87"/>
      <c r="P15" s="88"/>
      <c r="Q15" s="89"/>
      <c r="R15" s="90"/>
      <c r="S15" s="90"/>
      <c r="T15" s="90"/>
      <c r="U15" s="90"/>
      <c r="V15" s="91"/>
      <c r="Z15">
        <v>12</v>
      </c>
    </row>
    <row r="16" spans="2:27" ht="20.100000000000001" customHeight="1" x14ac:dyDescent="0.15">
      <c r="B16" s="44"/>
      <c r="C16" s="84"/>
      <c r="D16" s="85"/>
      <c r="E16" s="47" t="s">
        <v>4</v>
      </c>
      <c r="F16" s="84"/>
      <c r="G16" s="86"/>
      <c r="H16" s="86"/>
      <c r="I16" s="85"/>
      <c r="J16" s="84" t="s">
        <v>54</v>
      </c>
      <c r="K16" s="86"/>
      <c r="L16" s="86"/>
      <c r="M16" s="86"/>
      <c r="N16" s="85"/>
      <c r="O16" s="87"/>
      <c r="P16" s="88"/>
      <c r="Q16" s="89"/>
      <c r="R16" s="90"/>
      <c r="S16" s="90"/>
      <c r="T16" s="90"/>
      <c r="U16" s="90"/>
      <c r="V16" s="91"/>
      <c r="Z16">
        <v>13</v>
      </c>
    </row>
    <row r="17" spans="2:26" ht="20.100000000000001" customHeight="1" x14ac:dyDescent="0.15">
      <c r="B17" s="44"/>
      <c r="C17" s="84"/>
      <c r="D17" s="85"/>
      <c r="E17" s="47" t="s">
        <v>4</v>
      </c>
      <c r="F17" s="84"/>
      <c r="G17" s="86"/>
      <c r="H17" s="86"/>
      <c r="I17" s="85"/>
      <c r="J17" s="84" t="s">
        <v>54</v>
      </c>
      <c r="K17" s="86"/>
      <c r="L17" s="86"/>
      <c r="M17" s="86"/>
      <c r="N17" s="85"/>
      <c r="O17" s="87"/>
      <c r="P17" s="88"/>
      <c r="Q17" s="89"/>
      <c r="R17" s="90"/>
      <c r="S17" s="90"/>
      <c r="T17" s="90"/>
      <c r="U17" s="90"/>
      <c r="V17" s="91"/>
      <c r="Z17">
        <v>14</v>
      </c>
    </row>
    <row r="18" spans="2:26" ht="20.100000000000001" customHeight="1" x14ac:dyDescent="0.15">
      <c r="B18" s="44"/>
      <c r="C18" s="84"/>
      <c r="D18" s="85"/>
      <c r="E18" s="47" t="s">
        <v>4</v>
      </c>
      <c r="F18" s="84"/>
      <c r="G18" s="86"/>
      <c r="H18" s="86"/>
      <c r="I18" s="85"/>
      <c r="J18" s="84" t="s">
        <v>54</v>
      </c>
      <c r="K18" s="86"/>
      <c r="L18" s="86"/>
      <c r="M18" s="86"/>
      <c r="N18" s="85"/>
      <c r="O18" s="87"/>
      <c r="P18" s="88"/>
      <c r="Q18" s="89"/>
      <c r="R18" s="90"/>
      <c r="S18" s="90"/>
      <c r="T18" s="90"/>
      <c r="U18" s="90"/>
      <c r="V18" s="91"/>
      <c r="Z18">
        <v>15</v>
      </c>
    </row>
    <row r="19" spans="2:26" ht="20.100000000000001" customHeight="1" x14ac:dyDescent="0.15">
      <c r="B19" s="44"/>
      <c r="C19" s="84"/>
      <c r="D19" s="85"/>
      <c r="E19" s="47" t="s">
        <v>4</v>
      </c>
      <c r="F19" s="84"/>
      <c r="G19" s="86"/>
      <c r="H19" s="86"/>
      <c r="I19" s="85"/>
      <c r="J19" s="84" t="s">
        <v>54</v>
      </c>
      <c r="K19" s="86"/>
      <c r="L19" s="86"/>
      <c r="M19" s="86"/>
      <c r="N19" s="85"/>
      <c r="O19" s="87"/>
      <c r="P19" s="88"/>
      <c r="Q19" s="89"/>
      <c r="R19" s="90"/>
      <c r="S19" s="90"/>
      <c r="T19" s="90"/>
      <c r="U19" s="90"/>
      <c r="V19" s="91"/>
    </row>
    <row r="20" spans="2:26" ht="20.100000000000001" customHeight="1" x14ac:dyDescent="0.15">
      <c r="B20" s="44"/>
      <c r="C20" s="84"/>
      <c r="D20" s="85"/>
      <c r="E20" s="47" t="s">
        <v>4</v>
      </c>
      <c r="F20" s="84"/>
      <c r="G20" s="86"/>
      <c r="H20" s="86"/>
      <c r="I20" s="85"/>
      <c r="J20" s="84" t="s">
        <v>54</v>
      </c>
      <c r="K20" s="86"/>
      <c r="L20" s="86"/>
      <c r="M20" s="86"/>
      <c r="N20" s="85"/>
      <c r="O20" s="87"/>
      <c r="P20" s="88"/>
      <c r="Q20" s="89"/>
      <c r="R20" s="90"/>
      <c r="S20" s="90"/>
      <c r="T20" s="90"/>
      <c r="U20" s="90"/>
      <c r="V20" s="91"/>
    </row>
    <row r="21" spans="2:26" ht="20.100000000000001" customHeight="1" x14ac:dyDescent="0.15">
      <c r="B21" s="44"/>
      <c r="C21" s="84"/>
      <c r="D21" s="85"/>
      <c r="E21" s="47" t="s">
        <v>4</v>
      </c>
      <c r="F21" s="84"/>
      <c r="G21" s="86"/>
      <c r="H21" s="86"/>
      <c r="I21" s="85"/>
      <c r="J21" s="84" t="s">
        <v>54</v>
      </c>
      <c r="K21" s="86"/>
      <c r="L21" s="86"/>
      <c r="M21" s="86"/>
      <c r="N21" s="85"/>
      <c r="O21" s="87"/>
      <c r="P21" s="88"/>
      <c r="Q21" s="89"/>
      <c r="R21" s="90"/>
      <c r="S21" s="90"/>
      <c r="T21" s="90"/>
      <c r="U21" s="90"/>
      <c r="V21" s="91"/>
    </row>
    <row r="22" spans="2:26" ht="20.100000000000001" customHeight="1" x14ac:dyDescent="0.15">
      <c r="B22" s="44"/>
      <c r="C22" s="84"/>
      <c r="D22" s="85"/>
      <c r="E22" s="47" t="s">
        <v>4</v>
      </c>
      <c r="F22" s="84"/>
      <c r="G22" s="86"/>
      <c r="H22" s="86"/>
      <c r="I22" s="85"/>
      <c r="J22" s="84" t="s">
        <v>54</v>
      </c>
      <c r="K22" s="86"/>
      <c r="L22" s="86"/>
      <c r="M22" s="86"/>
      <c r="N22" s="85"/>
      <c r="O22" s="87"/>
      <c r="P22" s="88"/>
      <c r="Q22" s="89"/>
      <c r="R22" s="90"/>
      <c r="S22" s="90"/>
      <c r="T22" s="90"/>
      <c r="U22" s="90"/>
      <c r="V22" s="91"/>
    </row>
    <row r="23" spans="2:26" ht="20.100000000000001" customHeight="1" x14ac:dyDescent="0.15">
      <c r="B23" s="44"/>
      <c r="C23" s="84"/>
      <c r="D23" s="85"/>
      <c r="E23" s="47" t="s">
        <v>4</v>
      </c>
      <c r="F23" s="84"/>
      <c r="G23" s="86"/>
      <c r="H23" s="86"/>
      <c r="I23" s="85"/>
      <c r="J23" s="84" t="s">
        <v>54</v>
      </c>
      <c r="K23" s="86"/>
      <c r="L23" s="86"/>
      <c r="M23" s="86"/>
      <c r="N23" s="85"/>
      <c r="O23" s="87"/>
      <c r="P23" s="88"/>
      <c r="Q23" s="89"/>
      <c r="R23" s="90"/>
      <c r="S23" s="90"/>
      <c r="T23" s="90"/>
      <c r="U23" s="90"/>
      <c r="V23" s="91"/>
    </row>
    <row r="24" spans="2:26" ht="20.100000000000001" customHeight="1" x14ac:dyDescent="0.15">
      <c r="B24" s="44"/>
      <c r="C24" s="84"/>
      <c r="D24" s="85"/>
      <c r="E24" s="47" t="s">
        <v>4</v>
      </c>
      <c r="F24" s="84"/>
      <c r="G24" s="86"/>
      <c r="H24" s="86"/>
      <c r="I24" s="85"/>
      <c r="J24" s="84" t="s">
        <v>54</v>
      </c>
      <c r="K24" s="86"/>
      <c r="L24" s="86"/>
      <c r="M24" s="86"/>
      <c r="N24" s="85"/>
      <c r="O24" s="87"/>
      <c r="P24" s="88"/>
      <c r="Q24" s="89"/>
      <c r="R24" s="90"/>
      <c r="S24" s="90"/>
      <c r="T24" s="90"/>
      <c r="U24" s="90"/>
      <c r="V24" s="91"/>
    </row>
    <row r="25" spans="2:26" ht="20.100000000000001" customHeight="1" x14ac:dyDescent="0.15">
      <c r="B25" s="44"/>
      <c r="C25" s="84"/>
      <c r="D25" s="85"/>
      <c r="E25" s="47" t="s">
        <v>4</v>
      </c>
      <c r="F25" s="84"/>
      <c r="G25" s="86"/>
      <c r="H25" s="86"/>
      <c r="I25" s="85"/>
      <c r="J25" s="84" t="s">
        <v>54</v>
      </c>
      <c r="K25" s="86"/>
      <c r="L25" s="86"/>
      <c r="M25" s="86"/>
      <c r="N25" s="85"/>
      <c r="O25" s="87"/>
      <c r="P25" s="88"/>
      <c r="Q25" s="89"/>
      <c r="R25" s="90"/>
      <c r="S25" s="90"/>
      <c r="T25" s="90"/>
      <c r="U25" s="90"/>
      <c r="V25" s="91"/>
    </row>
    <row r="26" spans="2:26" ht="20.100000000000001" customHeight="1" x14ac:dyDescent="0.15">
      <c r="B26" s="44"/>
      <c r="C26" s="84"/>
      <c r="D26" s="85"/>
      <c r="E26" s="47" t="s">
        <v>4</v>
      </c>
      <c r="F26" s="84"/>
      <c r="G26" s="86"/>
      <c r="H26" s="86"/>
      <c r="I26" s="85"/>
      <c r="J26" s="84" t="s">
        <v>54</v>
      </c>
      <c r="K26" s="86"/>
      <c r="L26" s="86"/>
      <c r="M26" s="86"/>
      <c r="N26" s="85"/>
      <c r="O26" s="87"/>
      <c r="P26" s="88"/>
      <c r="Q26" s="89"/>
      <c r="R26" s="90"/>
      <c r="S26" s="90"/>
      <c r="T26" s="90"/>
      <c r="U26" s="90"/>
      <c r="V26" s="91"/>
    </row>
    <row r="27" spans="2:26" ht="20.100000000000001" customHeight="1" x14ac:dyDescent="0.15">
      <c r="B27" s="44"/>
      <c r="C27" s="84"/>
      <c r="D27" s="85"/>
      <c r="E27" s="47" t="s">
        <v>4</v>
      </c>
      <c r="F27" s="84"/>
      <c r="G27" s="86"/>
      <c r="H27" s="86"/>
      <c r="I27" s="85"/>
      <c r="J27" s="84" t="s">
        <v>54</v>
      </c>
      <c r="K27" s="86"/>
      <c r="L27" s="86"/>
      <c r="M27" s="86"/>
      <c r="N27" s="85"/>
      <c r="O27" s="87"/>
      <c r="P27" s="88"/>
      <c r="Q27" s="89"/>
      <c r="R27" s="90"/>
      <c r="S27" s="90"/>
      <c r="T27" s="90"/>
      <c r="U27" s="90"/>
      <c r="V27" s="91"/>
    </row>
    <row r="28" spans="2:26" ht="20.100000000000001" customHeight="1" x14ac:dyDescent="0.15">
      <c r="B28" s="44"/>
      <c r="C28" s="84"/>
      <c r="D28" s="85"/>
      <c r="E28" s="47" t="s">
        <v>4</v>
      </c>
      <c r="F28" s="84"/>
      <c r="G28" s="86"/>
      <c r="H28" s="86"/>
      <c r="I28" s="85"/>
      <c r="J28" s="84" t="s">
        <v>54</v>
      </c>
      <c r="K28" s="86"/>
      <c r="L28" s="86"/>
      <c r="M28" s="86"/>
      <c r="N28" s="85"/>
      <c r="O28" s="87"/>
      <c r="P28" s="88"/>
      <c r="Q28" s="89"/>
      <c r="R28" s="90"/>
      <c r="S28" s="90"/>
      <c r="T28" s="90"/>
      <c r="U28" s="90"/>
      <c r="V28" s="91"/>
    </row>
    <row r="29" spans="2:26" ht="20.100000000000001" customHeight="1" x14ac:dyDescent="0.15">
      <c r="B29" s="44"/>
      <c r="C29" s="84"/>
      <c r="D29" s="85"/>
      <c r="E29" s="47" t="s">
        <v>4</v>
      </c>
      <c r="F29" s="84"/>
      <c r="G29" s="86"/>
      <c r="H29" s="86"/>
      <c r="I29" s="85"/>
      <c r="J29" s="84" t="s">
        <v>54</v>
      </c>
      <c r="K29" s="86"/>
      <c r="L29" s="86"/>
      <c r="M29" s="86"/>
      <c r="N29" s="85"/>
      <c r="O29" s="87"/>
      <c r="P29" s="88"/>
      <c r="Q29" s="89"/>
      <c r="R29" s="90"/>
      <c r="S29" s="90"/>
      <c r="T29" s="90"/>
      <c r="U29" s="90"/>
      <c r="V29" s="91"/>
    </row>
    <row r="30" spans="2:26" ht="20.100000000000001" customHeight="1" x14ac:dyDescent="0.15">
      <c r="B30" s="44"/>
      <c r="C30" s="84"/>
      <c r="D30" s="85"/>
      <c r="E30" s="47" t="s">
        <v>4</v>
      </c>
      <c r="F30" s="84"/>
      <c r="G30" s="86"/>
      <c r="H30" s="86"/>
      <c r="I30" s="85"/>
      <c r="J30" s="84" t="s">
        <v>54</v>
      </c>
      <c r="K30" s="86"/>
      <c r="L30" s="86"/>
      <c r="M30" s="86"/>
      <c r="N30" s="85"/>
      <c r="O30" s="87"/>
      <c r="P30" s="88"/>
      <c r="Q30" s="89"/>
      <c r="R30" s="90"/>
      <c r="S30" s="90"/>
      <c r="T30" s="90"/>
      <c r="U30" s="90"/>
      <c r="V30" s="91"/>
    </row>
    <row r="31" spans="2:26" ht="20.100000000000001" customHeight="1" x14ac:dyDescent="0.15">
      <c r="B31" s="44"/>
      <c r="C31" s="84"/>
      <c r="D31" s="85"/>
      <c r="E31" s="47" t="s">
        <v>4</v>
      </c>
      <c r="F31" s="84"/>
      <c r="G31" s="86"/>
      <c r="H31" s="86"/>
      <c r="I31" s="85"/>
      <c r="J31" s="84" t="s">
        <v>54</v>
      </c>
      <c r="K31" s="86"/>
      <c r="L31" s="86"/>
      <c r="M31" s="86"/>
      <c r="N31" s="85"/>
      <c r="O31" s="87"/>
      <c r="P31" s="88"/>
      <c r="Q31" s="89"/>
      <c r="R31" s="90"/>
      <c r="S31" s="90"/>
      <c r="T31" s="90"/>
      <c r="U31" s="90"/>
      <c r="V31" s="91"/>
    </row>
    <row r="32" spans="2:26" ht="20.100000000000001" customHeight="1" x14ac:dyDescent="0.15">
      <c r="B32" s="44"/>
      <c r="C32" s="84"/>
      <c r="D32" s="85"/>
      <c r="E32" s="47" t="s">
        <v>4</v>
      </c>
      <c r="F32" s="84"/>
      <c r="G32" s="86"/>
      <c r="H32" s="86"/>
      <c r="I32" s="85"/>
      <c r="J32" s="84" t="s">
        <v>54</v>
      </c>
      <c r="K32" s="86"/>
      <c r="L32" s="86"/>
      <c r="M32" s="86"/>
      <c r="N32" s="85"/>
      <c r="O32" s="87"/>
      <c r="P32" s="88"/>
      <c r="Q32" s="89"/>
      <c r="R32" s="90"/>
      <c r="S32" s="90"/>
      <c r="T32" s="90"/>
      <c r="U32" s="90"/>
      <c r="V32" s="91"/>
    </row>
    <row r="33" spans="2:26" ht="20.100000000000001" customHeight="1" x14ac:dyDescent="0.15">
      <c r="B33" s="44"/>
      <c r="C33" s="84"/>
      <c r="D33" s="85"/>
      <c r="E33" s="47" t="s">
        <v>4</v>
      </c>
      <c r="F33" s="84"/>
      <c r="G33" s="86"/>
      <c r="H33" s="86"/>
      <c r="I33" s="85"/>
      <c r="J33" s="84" t="s">
        <v>54</v>
      </c>
      <c r="K33" s="86"/>
      <c r="L33" s="86"/>
      <c r="M33" s="86"/>
      <c r="N33" s="85"/>
      <c r="O33" s="87"/>
      <c r="P33" s="88"/>
      <c r="Q33" s="89"/>
      <c r="R33" s="90"/>
      <c r="S33" s="90"/>
      <c r="T33" s="90"/>
      <c r="U33" s="90"/>
      <c r="V33" s="91"/>
    </row>
    <row r="34" spans="2:26" ht="20.100000000000001" customHeight="1" x14ac:dyDescent="0.15">
      <c r="B34" s="44"/>
      <c r="C34" s="84"/>
      <c r="D34" s="85"/>
      <c r="E34" s="47" t="s">
        <v>4</v>
      </c>
      <c r="F34" s="84"/>
      <c r="G34" s="86"/>
      <c r="H34" s="86"/>
      <c r="I34" s="85"/>
      <c r="J34" s="84" t="s">
        <v>54</v>
      </c>
      <c r="K34" s="86"/>
      <c r="L34" s="86"/>
      <c r="M34" s="86"/>
      <c r="N34" s="85"/>
      <c r="O34" s="87"/>
      <c r="P34" s="88"/>
      <c r="Q34" s="89"/>
      <c r="R34" s="90"/>
      <c r="S34" s="90"/>
      <c r="T34" s="90"/>
      <c r="U34" s="90"/>
      <c r="V34" s="91"/>
    </row>
    <row r="35" spans="2:26" ht="20.100000000000001" customHeight="1" x14ac:dyDescent="0.15">
      <c r="B35" s="44"/>
      <c r="C35" s="84"/>
      <c r="D35" s="85"/>
      <c r="E35" s="47" t="s">
        <v>4</v>
      </c>
      <c r="F35" s="84"/>
      <c r="G35" s="86"/>
      <c r="H35" s="86"/>
      <c r="I35" s="85"/>
      <c r="J35" s="84" t="s">
        <v>54</v>
      </c>
      <c r="K35" s="86"/>
      <c r="L35" s="86"/>
      <c r="M35" s="86"/>
      <c r="N35" s="85"/>
      <c r="O35" s="87"/>
      <c r="P35" s="88"/>
      <c r="Q35" s="89"/>
      <c r="R35" s="90"/>
      <c r="S35" s="90"/>
      <c r="T35" s="90"/>
      <c r="U35" s="90"/>
      <c r="V35" s="91"/>
    </row>
    <row r="36" spans="2:26" ht="20.100000000000001" customHeight="1" x14ac:dyDescent="0.15">
      <c r="B36" s="44"/>
      <c r="C36" s="84"/>
      <c r="D36" s="85"/>
      <c r="E36" s="47" t="s">
        <v>4</v>
      </c>
      <c r="F36" s="84"/>
      <c r="G36" s="86"/>
      <c r="H36" s="86"/>
      <c r="I36" s="85"/>
      <c r="J36" s="84" t="s">
        <v>54</v>
      </c>
      <c r="K36" s="86"/>
      <c r="L36" s="86"/>
      <c r="M36" s="86"/>
      <c r="N36" s="85"/>
      <c r="O36" s="87"/>
      <c r="P36" s="88"/>
      <c r="Q36" s="89"/>
      <c r="R36" s="90"/>
      <c r="S36" s="90"/>
      <c r="T36" s="90"/>
      <c r="U36" s="90"/>
      <c r="V36" s="91"/>
    </row>
    <row r="37" spans="2:26" ht="15" customHeight="1" thickBot="1" x14ac:dyDescent="0.2">
      <c r="R37" s="10"/>
      <c r="S37" s="10"/>
    </row>
    <row r="38" spans="2:26" ht="20.100000000000001" customHeight="1" thickBot="1" x14ac:dyDescent="0.2">
      <c r="B38" s="8" t="s">
        <v>6</v>
      </c>
      <c r="C38" s="12"/>
      <c r="D38" s="12"/>
      <c r="F38" s="66" t="s">
        <v>32</v>
      </c>
      <c r="G38" s="78"/>
      <c r="H38" s="78"/>
      <c r="I38" s="78"/>
      <c r="J38" s="78"/>
      <c r="K38" s="78"/>
      <c r="L38" s="78"/>
      <c r="M38" s="78"/>
      <c r="N38" s="67"/>
      <c r="O38" s="15"/>
      <c r="P38" s="28" t="s">
        <v>7</v>
      </c>
      <c r="Q38" s="58">
        <f>SUM(O12:O36)</f>
        <v>0</v>
      </c>
      <c r="R38" s="58"/>
      <c r="S38" s="79"/>
      <c r="T38" s="57"/>
      <c r="U38" s="57"/>
      <c r="V38" s="57"/>
    </row>
    <row r="39" spans="2:26" ht="20.100000000000001" customHeight="1" thickBot="1" x14ac:dyDescent="0.2">
      <c r="B39" s="27" t="s">
        <v>14</v>
      </c>
      <c r="C39" s="45">
        <v>0</v>
      </c>
      <c r="D39" s="14" t="s">
        <v>10</v>
      </c>
      <c r="E39" s="14"/>
      <c r="F39" s="63" t="s">
        <v>34</v>
      </c>
      <c r="G39" s="64"/>
      <c r="H39" s="64"/>
      <c r="I39" s="65"/>
      <c r="J39" s="74">
        <f>C39*M39</f>
        <v>0</v>
      </c>
      <c r="K39" s="75"/>
      <c r="L39" s="34" t="s">
        <v>40</v>
      </c>
      <c r="M39" s="80">
        <v>12000</v>
      </c>
      <c r="N39" s="81"/>
      <c r="O39" s="18"/>
      <c r="P39" s="28" t="s">
        <v>19</v>
      </c>
      <c r="Q39" s="58">
        <f>IF(AA3=1,IF(J39-C40&gt;=0,C40,J39),IF(AA3=2,J40,0))</f>
        <v>0</v>
      </c>
      <c r="R39" s="58"/>
      <c r="S39" s="82"/>
      <c r="T39" s="83"/>
      <c r="U39" s="83"/>
      <c r="V39" s="83"/>
    </row>
    <row r="40" spans="2:26" ht="20.100000000000001" customHeight="1" thickBot="1" x14ac:dyDescent="0.2">
      <c r="B40" s="27" t="s">
        <v>15</v>
      </c>
      <c r="C40" s="46">
        <v>0</v>
      </c>
      <c r="D40" s="14" t="s">
        <v>16</v>
      </c>
      <c r="E40" s="14"/>
      <c r="F40" s="63" t="s">
        <v>35</v>
      </c>
      <c r="G40" s="64"/>
      <c r="H40" s="64"/>
      <c r="I40" s="65"/>
      <c r="J40" s="74">
        <f>J39/2</f>
        <v>0</v>
      </c>
      <c r="K40" s="75"/>
      <c r="L40" s="34" t="s">
        <v>40</v>
      </c>
      <c r="M40" s="66" t="s">
        <v>17</v>
      </c>
      <c r="N40" s="67"/>
      <c r="O40" s="19"/>
      <c r="P40" s="28" t="s">
        <v>20</v>
      </c>
      <c r="Q40" s="58" t="e">
        <f>U40-($M$7*Z40)</f>
        <v>#VALUE!</v>
      </c>
      <c r="R40" s="58"/>
      <c r="S40" s="59" t="s">
        <v>42</v>
      </c>
      <c r="T40" s="60"/>
      <c r="U40" s="20" t="e">
        <f>$M$7*V40</f>
        <v>#VALUE!</v>
      </c>
      <c r="V40" s="11">
        <v>4454</v>
      </c>
      <c r="Z40">
        <v>454</v>
      </c>
    </row>
    <row r="41" spans="2:26" ht="20.100000000000001" customHeight="1" thickBot="1" x14ac:dyDescent="0.2">
      <c r="B41" s="68" t="s">
        <v>25</v>
      </c>
      <c r="C41" s="71"/>
      <c r="F41" s="63" t="s">
        <v>36</v>
      </c>
      <c r="G41" s="64"/>
      <c r="H41" s="64"/>
      <c r="I41" s="65"/>
      <c r="J41" s="76">
        <v>0</v>
      </c>
      <c r="K41" s="77"/>
      <c r="L41" s="34" t="s">
        <v>40</v>
      </c>
      <c r="M41" s="66" t="s">
        <v>18</v>
      </c>
      <c r="N41" s="67"/>
      <c r="O41" s="19"/>
      <c r="P41" s="28" t="s">
        <v>21</v>
      </c>
      <c r="Q41" s="58" t="e">
        <f>IF(U41-Z41&gt;=0,U41-Z41,0)</f>
        <v>#VALUE!</v>
      </c>
      <c r="R41" s="58"/>
      <c r="S41" s="59" t="s">
        <v>43</v>
      </c>
      <c r="T41" s="60"/>
      <c r="U41" s="20" t="e">
        <f>IF(G7-AA8&gt;0,0,2227)</f>
        <v>#VALUE!</v>
      </c>
      <c r="V41" s="11">
        <v>2227</v>
      </c>
      <c r="Z41">
        <v>227</v>
      </c>
    </row>
    <row r="42" spans="2:26" ht="20.100000000000001" customHeight="1" thickBot="1" x14ac:dyDescent="0.2">
      <c r="B42" s="69"/>
      <c r="C42" s="72"/>
      <c r="F42" s="61" t="s">
        <v>37</v>
      </c>
      <c r="G42" s="61"/>
      <c r="H42" s="61"/>
      <c r="I42" s="61"/>
      <c r="J42" s="61"/>
      <c r="K42" s="61"/>
      <c r="L42" s="61"/>
      <c r="M42" s="61"/>
      <c r="N42" s="61"/>
      <c r="O42" s="32"/>
      <c r="P42" s="28" t="s">
        <v>22</v>
      </c>
      <c r="Q42" s="58" t="e">
        <f>IF(U42-Z42&gt;=0,U42-Z42,0)</f>
        <v>#VALUE!</v>
      </c>
      <c r="R42" s="58"/>
      <c r="S42" s="59" t="s">
        <v>43</v>
      </c>
      <c r="T42" s="60"/>
      <c r="U42" s="20" t="e">
        <f>IF(G8-AA9&gt;=0,3341,0)</f>
        <v>#VALUE!</v>
      </c>
      <c r="V42" s="11">
        <v>3341</v>
      </c>
      <c r="Z42">
        <v>341</v>
      </c>
    </row>
    <row r="43" spans="2:26" ht="20.100000000000001" customHeight="1" thickBot="1" x14ac:dyDescent="0.2">
      <c r="B43" s="70"/>
      <c r="C43" s="73"/>
      <c r="F43" s="56"/>
      <c r="G43" s="56"/>
      <c r="H43" s="56"/>
      <c r="I43" s="56"/>
      <c r="J43" s="56"/>
      <c r="K43" s="56"/>
      <c r="L43" s="56"/>
      <c r="M43" s="56"/>
      <c r="N43" s="56"/>
      <c r="O43" s="32"/>
      <c r="P43" s="28" t="s">
        <v>23</v>
      </c>
      <c r="Q43" s="58" t="e">
        <f>SUM(Q38:Q42)</f>
        <v>#VALUE!</v>
      </c>
      <c r="R43" s="58"/>
      <c r="S43" s="59" t="s">
        <v>41</v>
      </c>
      <c r="T43" s="60"/>
      <c r="U43" s="20" t="e">
        <f>(U40-Q40)+(U41-Q41)+(U42-Q42)</f>
        <v>#VALUE!</v>
      </c>
      <c r="V43" s="24"/>
    </row>
    <row r="44" spans="2:26" ht="20.100000000000001" customHeight="1" x14ac:dyDescent="0.15">
      <c r="B44" s="26" t="s">
        <v>28</v>
      </c>
      <c r="C44" s="16"/>
      <c r="D44" s="16"/>
      <c r="E44" s="14"/>
      <c r="F44" s="56"/>
      <c r="G44" s="56"/>
      <c r="H44" s="56"/>
      <c r="I44" s="56"/>
      <c r="J44" s="56"/>
      <c r="K44" s="56"/>
      <c r="L44" s="56"/>
      <c r="M44" s="56"/>
      <c r="N44" s="56"/>
      <c r="O44" s="32"/>
      <c r="P44" s="39"/>
      <c r="Q44" s="62"/>
      <c r="R44" s="62"/>
      <c r="S44" s="57"/>
      <c r="T44" s="57"/>
      <c r="U44" s="57"/>
      <c r="V44" s="57"/>
    </row>
    <row r="45" spans="2:26" ht="20.100000000000001" customHeight="1" x14ac:dyDescent="0.15">
      <c r="B45" s="23"/>
      <c r="C45" s="12"/>
      <c r="D45" s="12"/>
      <c r="F45" s="56" t="s">
        <v>45</v>
      </c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38"/>
      <c r="R45" s="38"/>
      <c r="S45" s="57"/>
      <c r="T45" s="57"/>
      <c r="U45" s="57"/>
      <c r="V45" s="57"/>
    </row>
    <row r="46" spans="2:26" ht="20.100000000000001" customHeight="1" x14ac:dyDescent="0.15">
      <c r="B46" s="31"/>
      <c r="C46" s="12"/>
      <c r="D46" s="12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2:26" ht="9.9499999999999993" customHeight="1" x14ac:dyDescent="0.15">
      <c r="B47" s="26"/>
      <c r="C47" s="16"/>
      <c r="D47" s="16"/>
      <c r="E47" s="14"/>
      <c r="F47" s="40"/>
      <c r="G47" s="40"/>
      <c r="H47" s="40"/>
      <c r="I47" s="40"/>
      <c r="J47" s="40"/>
      <c r="K47" s="40"/>
      <c r="L47" s="40"/>
      <c r="M47" s="40"/>
      <c r="N47" s="40"/>
      <c r="O47" s="32"/>
      <c r="P47" s="42"/>
      <c r="Q47" s="43"/>
      <c r="R47" s="43"/>
      <c r="S47" s="41"/>
      <c r="T47" s="41"/>
      <c r="U47" s="41"/>
      <c r="V47" s="41"/>
    </row>
    <row r="48" spans="2:26" ht="20.100000000000001" customHeight="1" x14ac:dyDescent="0.15">
      <c r="B48" s="23"/>
      <c r="C48" s="12"/>
      <c r="D48" s="50" t="s">
        <v>46</v>
      </c>
      <c r="E48" s="50"/>
      <c r="F48" s="50" t="s">
        <v>47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2:22" ht="20.100000000000001" customHeight="1" x14ac:dyDescent="0.15">
      <c r="B49" s="48" t="s">
        <v>52</v>
      </c>
      <c r="C49" s="49"/>
      <c r="D49" s="51"/>
      <c r="E49" s="52"/>
      <c r="F49" s="53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5"/>
    </row>
    <row r="50" spans="2:22" ht="20.100000000000001" customHeight="1" x14ac:dyDescent="0.15">
      <c r="I50" s="17"/>
      <c r="J50" s="17"/>
      <c r="K50" s="17"/>
    </row>
    <row r="51" spans="2:22" ht="20.100000000000001" customHeight="1" x14ac:dyDescent="0.15">
      <c r="I51" s="17"/>
      <c r="J51" s="17"/>
      <c r="K51" s="17"/>
    </row>
    <row r="52" spans="2:22" ht="20.100000000000001" customHeight="1" x14ac:dyDescent="0.15">
      <c r="I52" s="17"/>
      <c r="J52" s="17"/>
      <c r="K52" s="17"/>
    </row>
  </sheetData>
  <sheetProtection algorithmName="SHA-512" hashValue="407RO5xNJ0HH8hLxvYcgVGMU42a+ZRRMYsPixV2qC9FudLO+1I9wymtRC2U4VACe5Kb2TIHPMJgcUsDJlkeVGQ==" saltValue="rLONvonU/T0tB4c7fRT6AA==" spinCount="100000" sheet="1" objects="1" scenarios="1"/>
  <mergeCells count="180">
    <mergeCell ref="O30:P30"/>
    <mergeCell ref="O31:P31"/>
    <mergeCell ref="O32:P32"/>
    <mergeCell ref="Q20:V20"/>
    <mergeCell ref="Q21:V21"/>
    <mergeCell ref="Q22:V22"/>
    <mergeCell ref="Q23:V23"/>
    <mergeCell ref="Q24:V24"/>
    <mergeCell ref="Q25:V25"/>
    <mergeCell ref="Q26:V26"/>
    <mergeCell ref="Q27:V27"/>
    <mergeCell ref="Q28:V28"/>
    <mergeCell ref="Q29:V29"/>
    <mergeCell ref="Q30:V30"/>
    <mergeCell ref="Q31:V31"/>
    <mergeCell ref="Q32:V32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B1:V1"/>
    <mergeCell ref="C3:P3"/>
    <mergeCell ref="R3:S3"/>
    <mergeCell ref="T3:V3"/>
    <mergeCell ref="C4:P4"/>
    <mergeCell ref="R4:S4"/>
    <mergeCell ref="T4:V4"/>
    <mergeCell ref="B2:V2"/>
    <mergeCell ref="O20:P20"/>
    <mergeCell ref="Q11:V11"/>
    <mergeCell ref="C12:D12"/>
    <mergeCell ref="F12:I12"/>
    <mergeCell ref="J12:N12"/>
    <mergeCell ref="O12:P12"/>
    <mergeCell ref="Q12:V12"/>
    <mergeCell ref="P7:P8"/>
    <mergeCell ref="C8:E8"/>
    <mergeCell ref="G8:J8"/>
    <mergeCell ref="C11:I11"/>
    <mergeCell ref="J11:N11"/>
    <mergeCell ref="O11:P11"/>
    <mergeCell ref="C7:E7"/>
    <mergeCell ref="G7:J7"/>
    <mergeCell ref="K7:K8"/>
    <mergeCell ref="L7:L8"/>
    <mergeCell ref="M7:M8"/>
    <mergeCell ref="N7:N8"/>
    <mergeCell ref="C13:D13"/>
    <mergeCell ref="F13:I13"/>
    <mergeCell ref="J13:N13"/>
    <mergeCell ref="O13:P13"/>
    <mergeCell ref="Q13:V13"/>
    <mergeCell ref="C14:D14"/>
    <mergeCell ref="F14:I14"/>
    <mergeCell ref="J14:N14"/>
    <mergeCell ref="O14:P14"/>
    <mergeCell ref="Q14:V14"/>
    <mergeCell ref="C15:D15"/>
    <mergeCell ref="F15:I15"/>
    <mergeCell ref="J15:N15"/>
    <mergeCell ref="O15:P15"/>
    <mergeCell ref="Q15:V15"/>
    <mergeCell ref="C16:D16"/>
    <mergeCell ref="F16:I16"/>
    <mergeCell ref="J16:N16"/>
    <mergeCell ref="O16:P16"/>
    <mergeCell ref="Q16:V16"/>
    <mergeCell ref="C19:D19"/>
    <mergeCell ref="F19:I19"/>
    <mergeCell ref="J19:N19"/>
    <mergeCell ref="O19:P19"/>
    <mergeCell ref="Q19:V19"/>
    <mergeCell ref="C20:D20"/>
    <mergeCell ref="F20:I20"/>
    <mergeCell ref="J20:N20"/>
    <mergeCell ref="C17:D17"/>
    <mergeCell ref="F17:I17"/>
    <mergeCell ref="J17:N17"/>
    <mergeCell ref="O17:P17"/>
    <mergeCell ref="Q17:V17"/>
    <mergeCell ref="C18:D18"/>
    <mergeCell ref="F18:I18"/>
    <mergeCell ref="J18:N18"/>
    <mergeCell ref="O18:P18"/>
    <mergeCell ref="Q18:V18"/>
    <mergeCell ref="C23:D23"/>
    <mergeCell ref="F23:I23"/>
    <mergeCell ref="J23:N23"/>
    <mergeCell ref="C24:D24"/>
    <mergeCell ref="F24:I24"/>
    <mergeCell ref="J24:N24"/>
    <mergeCell ref="C21:D21"/>
    <mergeCell ref="F21:I21"/>
    <mergeCell ref="J21:N21"/>
    <mergeCell ref="C22:D22"/>
    <mergeCell ref="F22:I22"/>
    <mergeCell ref="J22:N22"/>
    <mergeCell ref="C27:D27"/>
    <mergeCell ref="F27:I27"/>
    <mergeCell ref="J27:N27"/>
    <mergeCell ref="C28:D28"/>
    <mergeCell ref="F28:I28"/>
    <mergeCell ref="J28:N28"/>
    <mergeCell ref="C25:D25"/>
    <mergeCell ref="F25:I25"/>
    <mergeCell ref="J25:N25"/>
    <mergeCell ref="C26:D26"/>
    <mergeCell ref="F26:I26"/>
    <mergeCell ref="J26:N26"/>
    <mergeCell ref="C31:D31"/>
    <mergeCell ref="F31:I31"/>
    <mergeCell ref="J31:N31"/>
    <mergeCell ref="C32:D32"/>
    <mergeCell ref="F32:I32"/>
    <mergeCell ref="J32:N32"/>
    <mergeCell ref="C29:D29"/>
    <mergeCell ref="F29:I29"/>
    <mergeCell ref="J29:N29"/>
    <mergeCell ref="C30:D30"/>
    <mergeCell ref="F30:I30"/>
    <mergeCell ref="J30:N30"/>
    <mergeCell ref="C33:D33"/>
    <mergeCell ref="F33:I33"/>
    <mergeCell ref="J33:N33"/>
    <mergeCell ref="O33:P33"/>
    <mergeCell ref="Q33:V33"/>
    <mergeCell ref="C34:D34"/>
    <mergeCell ref="F34:I34"/>
    <mergeCell ref="J34:N34"/>
    <mergeCell ref="O34:P34"/>
    <mergeCell ref="Q34:V34"/>
    <mergeCell ref="F38:N38"/>
    <mergeCell ref="Q38:R38"/>
    <mergeCell ref="S38:V38"/>
    <mergeCell ref="F39:I39"/>
    <mergeCell ref="M39:N39"/>
    <mergeCell ref="Q39:R39"/>
    <mergeCell ref="S39:V39"/>
    <mergeCell ref="C35:D35"/>
    <mergeCell ref="F35:I35"/>
    <mergeCell ref="J35:N35"/>
    <mergeCell ref="O35:P35"/>
    <mergeCell ref="Q35:V35"/>
    <mergeCell ref="C36:D36"/>
    <mergeCell ref="F36:I36"/>
    <mergeCell ref="J36:N36"/>
    <mergeCell ref="O36:P36"/>
    <mergeCell ref="Q36:V36"/>
    <mergeCell ref="J39:K39"/>
    <mergeCell ref="F40:I40"/>
    <mergeCell ref="M40:N40"/>
    <mergeCell ref="Q40:R40"/>
    <mergeCell ref="S40:T40"/>
    <mergeCell ref="B41:B43"/>
    <mergeCell ref="C41:C43"/>
    <mergeCell ref="F41:I41"/>
    <mergeCell ref="M41:N41"/>
    <mergeCell ref="J40:K40"/>
    <mergeCell ref="J41:K41"/>
    <mergeCell ref="B49:C49"/>
    <mergeCell ref="D48:E48"/>
    <mergeCell ref="F48:V48"/>
    <mergeCell ref="D49:E49"/>
    <mergeCell ref="F49:V49"/>
    <mergeCell ref="F45:P46"/>
    <mergeCell ref="S45:V45"/>
    <mergeCell ref="Q41:R41"/>
    <mergeCell ref="S41:T41"/>
    <mergeCell ref="F42:N44"/>
    <mergeCell ref="Q42:R42"/>
    <mergeCell ref="S42:T42"/>
    <mergeCell ref="Q43:R43"/>
    <mergeCell ref="S43:T43"/>
    <mergeCell ref="Q44:R44"/>
    <mergeCell ref="S44:V44"/>
  </mergeCells>
  <phoneticPr fontId="1"/>
  <dataValidations count="2">
    <dataValidation type="list" allowBlank="1" showInputMessage="1" showErrorMessage="1" sqref="J12:N36" xr:uid="{00000000-0002-0000-0000-000000000000}">
      <formula1>$Y$3:$Y$10</formula1>
    </dataValidation>
    <dataValidation type="list" allowBlank="1" showInputMessage="1" showErrorMessage="1" sqref="C39" xr:uid="{00000000-0002-0000-0000-000001000000}">
      <formula1>$Z$3:$Z$18</formula1>
    </dataValidation>
  </dataValidations>
  <pageMargins left="0.59055118110236227" right="0.11811023622047245" top="0.78740157480314965" bottom="0.39370078740157483" header="0.31496062992125984" footer="0.31496062992125984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 altText="あり">
                <anchor moveWithCells="1">
                  <from>
                    <xdr:col>2</xdr:col>
                    <xdr:colOff>9525</xdr:colOff>
                    <xdr:row>40</xdr:row>
                    <xdr:rowOff>28575</xdr:rowOff>
                  </from>
                  <to>
                    <xdr:col>2</xdr:col>
                    <xdr:colOff>742950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2</xdr:col>
                    <xdr:colOff>9525</xdr:colOff>
                    <xdr:row>41</xdr:row>
                    <xdr:rowOff>9525</xdr:rowOff>
                  </from>
                  <to>
                    <xdr:col>2</xdr:col>
                    <xdr:colOff>809625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2</xdr:col>
                    <xdr:colOff>9525</xdr:colOff>
                    <xdr:row>41</xdr:row>
                    <xdr:rowOff>228600</xdr:rowOff>
                  </from>
                  <to>
                    <xdr:col>2</xdr:col>
                    <xdr:colOff>1228725</xdr:colOff>
                    <xdr:row>42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旅費精算シート_原本</vt:lpstr>
      <vt:lpstr>旅費精算シート_原本!Print_Area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kkn-02</dc:creator>
  <cp:lastModifiedBy>kkn-02</cp:lastModifiedBy>
  <cp:lastPrinted>2019-03-27T06:18:28Z</cp:lastPrinted>
  <dcterms:created xsi:type="dcterms:W3CDTF">2018-05-24T07:23:02Z</dcterms:created>
  <dcterms:modified xsi:type="dcterms:W3CDTF">2019-10-08T04:16:21Z</dcterms:modified>
</cp:coreProperties>
</file>